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23820" windowHeight="11385" activeTab="0"/>
  </bookViews>
  <sheets>
    <sheet name="Стандарты" sheetId="1" r:id="rId1"/>
  </sheets>
  <externalReferences>
    <externalReference r:id="rId4"/>
  </externalReferences>
  <definedNames>
    <definedName name="anscount" hidden="1">1</definedName>
    <definedName name="checkCell_2">'Стандарты'!$E$10:$H$36</definedName>
    <definedName name="data_List02_1">'Стандарты'!$F$12:$F$14</definedName>
    <definedName name="data_List02_2">'Стандарты'!$F$15:$F$22</definedName>
    <definedName name="data_List02_3">'Стандарты'!$F$25:$F$27</definedName>
    <definedName name="data_List02_4">'Стандарты'!$F$28:$F$30</definedName>
    <definedName name="data_List02_5">'Стандарты'!$F$35:$F$36</definedName>
    <definedName name="double_rate_tariff">'[1]Титульный'!$F$34</definedName>
    <definedName name="flag_NVV">'[1]Титульный'!$F$13</definedName>
    <definedName name="group_rates">'[1]Титульный'!$F$32</definedName>
    <definedName name="ipr">'Стандарты'!$G$11</definedName>
    <definedName name="kind_of_control_method">'[1]TEHSHEET'!$K$2:$K$5</definedName>
    <definedName name="List02_GroundMaterials">'Стандарты'!$G$10:$G$36</definedName>
    <definedName name="List02_p_1_5">'Стандарты'!$F$24:$G$24</definedName>
    <definedName name="List02_p_2">'Стандарты'!$F$33:$G$35</definedName>
    <definedName name="List02_web_p_1_5">'Стандарты'!$F$24</definedName>
    <definedName name="name_dblRate_1">'[1]TEHSHEET'!$U$2</definedName>
    <definedName name="name_dblRate_2">'[1]TEHSHEET'!$V$2</definedName>
    <definedName name="org">'[1]Титульный'!$F$21</definedName>
    <definedName name="P19_T1_Protect" hidden="1">P5_T1_Protect,P6_T1_Protect,P7_T1_Protect,P8_T1_Protect,P9_T1_Protect,P10_T1_Protect,P11_T1_Protect,P12_T1_Protect,P13_T1_Protect,P14_T1_Protect</definedName>
    <definedName name="P19_T2_Protect" hidden="1">P5_T1_Protect,P6_T1_Protect,P7_T1_Protect,P8_T1_Protect,P9_T1_Protect,P10_T1_Protect,P11_T1_Protect,P12_T1_Protect,P13_T1_Protect,P14_T1_Protect</definedName>
    <definedName name="pDel_List02_1">'Стандарты'!$C$12:$C$14</definedName>
    <definedName name="pDel_List02_2">'Стандарты'!$C$15:$C$22</definedName>
    <definedName name="pDel_List02_3">'Стандарты'!$C$25:$C$27</definedName>
    <definedName name="pDel_List02_4">'Стандарты'!$C$28:$C$30</definedName>
    <definedName name="pDel_List02_5">'Стандарты'!$C$35:$C$36</definedName>
    <definedName name="periodEnd">'[1]Титульный'!$F$17</definedName>
    <definedName name="periodStart">'[1]Титульный'!$F$16</definedName>
    <definedName name="pIns_List02_1">'Стандарты'!$E$14</definedName>
    <definedName name="pIns_List02_2">'Стандарты'!$E$22</definedName>
    <definedName name="pIns_List02_3">'Стандарты'!$E$27</definedName>
    <definedName name="pIns_List02_4">'Стандарты'!$E$30</definedName>
    <definedName name="pIns_List02_5">'Стандарты'!$E$36</definedName>
    <definedName name="PROT_22">P3_PROT_22,P4_PROT_22,P5_PROT_22</definedName>
    <definedName name="SAPBEXrevision" hidden="1">1</definedName>
    <definedName name="SAPBEXsysID" hidden="1">"BW2"</definedName>
    <definedName name="SAPBEXwbID" hidden="1">"479GSPMTNK9HM4ZSIVE5K2SH6"</definedName>
    <definedName name="SCOPE_16_PRT">P1_SCOPE_16_PRT,P2_SCOPE_16_PRT</definedName>
    <definedName name="Scope_17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T2.1_Protect">P4_T2.1_Protect,P5_T2.1_Protect,P6_T2.1_Protect,P7_T2.1_Protect</definedName>
    <definedName name="T2_1_Protect">P4_T2_1_Protect,P5_T2_1_Protect,P6_T2_1_Protect,P7_T2_1_Protect</definedName>
    <definedName name="T2_2_Protect">P4_T2_2_Protect,P5_T2_2_Protect,P6_T2_2_Protect,P7_T2_2_Protect</definedName>
    <definedName name="T2_DiapProt">P1_T2_DiapProt,P2_T2_DiapProt</definedName>
    <definedName name="T2_Protect">P4_T2_Protect,P5_T2_Protect,P6_T2_Protect</definedName>
    <definedName name="T6_Protect">P1_T6_Protect,P2_T6_Protect</definedName>
    <definedName name="tariff_GVS">'[1]TEHSHEET'!$S$10</definedName>
    <definedName name="unit_tariff_double_rate_c">'[1]TEHSHEET'!$V$3</definedName>
    <definedName name="unit_tariff_double_rate_p">'[1]TEHSHEET'!$U$3</definedName>
    <definedName name="unit_tariff_single_rate">'[1]TEHSHEET'!$T$3</definedName>
    <definedName name="unit_tariff_useful_output">'[1]TEHSHEET'!$W$3</definedName>
  </definedNames>
  <calcPr fullCalcOnLoad="1"/>
</workbook>
</file>

<file path=xl/sharedStrings.xml><?xml version="1.0" encoding="utf-8"?>
<sst xmlns="http://schemas.openxmlformats.org/spreadsheetml/2006/main" count="60" uniqueCount="53">
  <si>
    <t>Предложение об установлении цен (тарифов) в сфере теплоснабжения и о способах приобретения, стоимости и объемах товаров, необходимых для производства регулируемых товаров и (или) оказания регулируемых услуг</t>
  </si>
  <si>
    <t>№ п/п</t>
  </si>
  <si>
    <t>Информация, подлежащая раскрытию</t>
  </si>
  <si>
    <t>Значение</t>
  </si>
  <si>
    <t>Ссылки на документы</t>
  </si>
  <si>
    <t>Примечание</t>
  </si>
  <si>
    <t>1</t>
  </si>
  <si>
    <t>2</t>
  </si>
  <si>
    <t>3</t>
  </si>
  <si>
    <t>4</t>
  </si>
  <si>
    <t>5</t>
  </si>
  <si>
    <t>1.</t>
  </si>
  <si>
    <t>Информация о предложении регулируемой организации об установлении тарифов в сфере теплоснабжения на очередной период регулирования</t>
  </si>
  <si>
    <t>1.1.</t>
  </si>
  <si>
    <t>Копия утвержденной в установленном порядке инвестиционной программы (проекта инвестиционной программы)</t>
  </si>
  <si>
    <t>1.2.</t>
  </si>
  <si>
    <t>Метод регулирования</t>
  </si>
  <si>
    <t>1.2.1</t>
  </si>
  <si>
    <t>О</t>
  </si>
  <si>
    <t>метод индексации установленных тарифов</t>
  </si>
  <si>
    <t>Добавить метод</t>
  </si>
  <si>
    <t>1.3.</t>
  </si>
  <si>
    <t>1.3.1</t>
  </si>
  <si>
    <t>С 01.01.2017 по 31.12.2017</t>
  </si>
  <si>
    <t>f</t>
  </si>
  <si>
    <t>Добавить поставщика</t>
  </si>
  <si>
    <t>Добавить тариф</t>
  </si>
  <si>
    <t>1.4.</t>
  </si>
  <si>
    <t>Срок действия цен (тарифов)</t>
  </si>
  <si>
    <t>1.5.</t>
  </si>
  <si>
    <t>Долгосрочные параметры регулирования (в случае если их установление предусмотрено выбранным методом регулирования)*</t>
  </si>
  <si>
    <t>http://www.e-disclosure.ru/portal/company.aspx?id=20334</t>
  </si>
  <si>
    <t>1.6.</t>
  </si>
  <si>
    <t>1.6.1</t>
  </si>
  <si>
    <t>Добавить НВВ</t>
  </si>
  <si>
    <t>1.7.</t>
  </si>
  <si>
    <t>1.7.1</t>
  </si>
  <si>
    <t>Добавить объём</t>
  </si>
  <si>
    <t>1.8.</t>
  </si>
  <si>
    <t>Размер экономически обоснованных расходов, не учтенных при регулировании тарифов в предыдущий период регулирования (при их наличии), определенном в соответствии с законодательством Российской Федерации, тыс руб</t>
  </si>
  <si>
    <t>2.</t>
  </si>
  <si>
    <t>Информация о способах приобретения, стоимости и об объемах товаров, необходимых для производства регулируемых товаров и(или) оказания регулируемых услуг регулируемой организацией</t>
  </si>
  <si>
    <t>2.1.</t>
  </si>
  <si>
    <t>Сведения о правовых актах, регламентирующих правила закупки (положение о закупках) в регулируемой организации</t>
  </si>
  <si>
    <t>"-"</t>
  </si>
  <si>
    <t>действие федерального закона от 18.07.2011 №223-ФЗ "О закупках товаров, работ, услуг…" не распространяется на ОАО "Угольная компания "Северный Кузбасс"</t>
  </si>
  <si>
    <t>2.2.</t>
  </si>
  <si>
    <t>Сведения о месте размещения положения о закупках регулируемой организации</t>
  </si>
  <si>
    <t>2.3.</t>
  </si>
  <si>
    <t>Сведения о планировании закупочных процедур и результатах их проведения</t>
  </si>
  <si>
    <t>Добавить сведения</t>
  </si>
  <si>
    <t>*</t>
  </si>
  <si>
    <t>ФЗ 190 ст. 9 2. До 1 января 2016 года осуществляется поэтапный переход к регулированию тарифов на тепловую энергию (мощность), тарифов на услуги в сфере теплоснабжения, теплоноситель на основе долгосрочных параметров государственного регулирования цен (та</t>
  </si>
</sst>
</file>

<file path=xl/styles.xml><?xml version="1.0" encoding="utf-8"?>
<styleSheet xmlns="http://schemas.openxmlformats.org/spreadsheetml/2006/main">
  <numFmts count="6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_-* #,##0_-;\-* #,##0_-;_-* &quot;-&quot;_-;_-@_-"/>
    <numFmt numFmtId="173" formatCode="_-* #,##0.00_-;\-* #,##0.00_-;_-* &quot;-&quot;??_-;_-@_-"/>
    <numFmt numFmtId="174" formatCode="&quot;$&quot;#,##0_);[Red]\(&quot;$&quot;#,##0\)"/>
    <numFmt numFmtId="175" formatCode="General_)"/>
    <numFmt numFmtId="176" formatCode="0.0"/>
    <numFmt numFmtId="177" formatCode="#,##0.000"/>
    <numFmt numFmtId="178" formatCode="_-* #,##0.00[$€-1]_-;\-* #,##0.00[$€-1]_-;_-* &quot;-&quot;??[$€-1]_-"/>
    <numFmt numFmtId="179" formatCode="0.000"/>
    <numFmt numFmtId="180" formatCode="#\."/>
    <numFmt numFmtId="181" formatCode="#.##0\.00"/>
    <numFmt numFmtId="182" formatCode="#\.00"/>
    <numFmt numFmtId="183" formatCode="\$#\.00"/>
    <numFmt numFmtId="184" formatCode="#,##0.0"/>
    <numFmt numFmtId="185" formatCode="0.0%"/>
    <numFmt numFmtId="186" formatCode="0.0%_);\(0.0%\)"/>
    <numFmt numFmtId="187" formatCode="_-* #,##0&quot;đ.&quot;_-;\-* #,##0&quot;đ.&quot;_-;_-* &quot;-&quot;&quot;đ.&quot;_-;_-@_-"/>
    <numFmt numFmtId="188" formatCode="_-* #,##0.00&quot;đ.&quot;_-;\-* #,##0.00&quot;đ.&quot;_-;_-* &quot;-&quot;??&quot;đ.&quot;_-;_-@_-"/>
    <numFmt numFmtId="189" formatCode="\$#,##0\ ;\(\$#,##0\)"/>
    <numFmt numFmtId="190" formatCode="#,##0_);[Blue]\(#,##0\)"/>
    <numFmt numFmtId="191" formatCode="_-* #,##0_đ_._-;\-* #,##0_đ_._-;_-* &quot;-&quot;_đ_._-;_-@_-"/>
    <numFmt numFmtId="192" formatCode="_-* #,##0.00_đ_._-;\-* #,##0.00_đ_._-;_-* &quot;-&quot;??_đ_._-;_-@_-"/>
    <numFmt numFmtId="193" formatCode="#,##0.000_ ;\-#,##0.000\ "/>
    <numFmt numFmtId="194" formatCode="#,##0;\(#,##0\)"/>
    <numFmt numFmtId="195" formatCode="_-* #,##0.00\ _$_-;\-* #,##0.00\ _$_-;_-* &quot;-&quot;??\ _$_-;_-@_-"/>
    <numFmt numFmtId="196" formatCode="#,##0.000[$р.-419];\-#,##0.000[$р.-419]"/>
    <numFmt numFmtId="197" formatCode="_-* #,##0.0\ _$_-;\-* #,##0.0\ _$_-;_-* &quot;-&quot;??\ _$_-;_-@_-"/>
    <numFmt numFmtId="198" formatCode="#,##0.0_);\(#,##0.0\)"/>
    <numFmt numFmtId="199" formatCode="#,##0_ ;[Red]\-#,##0\ "/>
    <numFmt numFmtId="200" formatCode="#,##0__\ \ \ \ "/>
    <numFmt numFmtId="201" formatCode="_-&quot;£&quot;* #,##0_-;\-&quot;£&quot;* #,##0_-;_-&quot;£&quot;* &quot;-&quot;_-;_-@_-"/>
    <numFmt numFmtId="202" formatCode="_-&quot;£&quot;* #,##0.00_-;\-&quot;£&quot;* #,##0.00_-;_-&quot;£&quot;* &quot;-&quot;??_-;_-@_-"/>
    <numFmt numFmtId="203" formatCode="#,##0.00&quot;т.р.&quot;;\-#,##0.00&quot;т.р.&quot;"/>
    <numFmt numFmtId="204" formatCode="#,##0.0;[Red]#,##0.0"/>
    <numFmt numFmtId="205" formatCode="\(#,##0.0\)"/>
    <numFmt numFmtId="206" formatCode="#,##0\ &quot;?.&quot;;\-#,##0\ &quot;?.&quot;"/>
    <numFmt numFmtId="207" formatCode="#,##0______;;&quot;------------      &quot;"/>
    <numFmt numFmtId="208" formatCode="#,##0.00_ ;[Red]\-#,##0.00\ "/>
    <numFmt numFmtId="209" formatCode="_-* #,##0\ _$_-;\-* #,##0\ _$_-;_-* &quot;-&quot;\ _$_-;_-@_-"/>
    <numFmt numFmtId="210" formatCode="#,##0.00_ ;\-#,##0.00\ "/>
    <numFmt numFmtId="211" formatCode="%#\.00"/>
    <numFmt numFmtId="212" formatCode="#,##0_);[Red]\(#,##0\)"/>
    <numFmt numFmtId="213" formatCode="#,##0.0000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  <numFmt numFmtId="218" formatCode="[$-FC19]d\ mmmm\ yyyy\ &quot;г.&quot;"/>
  </numFmts>
  <fonts count="35">
    <font>
      <sz val="9"/>
      <name val="Tahoma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Helv"/>
      <family val="0"/>
    </font>
    <font>
      <sz val="8"/>
      <name val="Arial"/>
      <family val="2"/>
    </font>
    <font>
      <sz val="10"/>
      <name val="Tahoma"/>
      <family val="2"/>
    </font>
    <font>
      <sz val="10"/>
      <name val="MS Sans Serif"/>
      <family val="2"/>
    </font>
    <font>
      <sz val="8"/>
      <name val="Palatino"/>
      <family val="1"/>
    </font>
    <font>
      <u val="single"/>
      <sz val="10"/>
      <color indexed="36"/>
      <name val="Arial Cyr"/>
      <family val="0"/>
    </font>
    <font>
      <u val="single"/>
      <sz val="10"/>
      <color indexed="12"/>
      <name val="Arial Cyr"/>
      <family val="0"/>
    </font>
    <font>
      <sz val="12"/>
      <name val="Arial"/>
      <family val="2"/>
    </font>
    <font>
      <sz val="8"/>
      <name val="Helv"/>
      <family val="0"/>
    </font>
    <font>
      <sz val="11"/>
      <name val="Tahoma"/>
      <family val="2"/>
    </font>
    <font>
      <sz val="11"/>
      <color indexed="62"/>
      <name val="Calibri"/>
      <family val="2"/>
    </font>
    <font>
      <b/>
      <u val="single"/>
      <sz val="9"/>
      <color indexed="12"/>
      <name val="Tahoma"/>
      <family val="2"/>
    </font>
    <font>
      <b/>
      <u val="single"/>
      <sz val="11"/>
      <color indexed="12"/>
      <name val="Arial"/>
      <family val="2"/>
    </font>
    <font>
      <u val="single"/>
      <sz val="9"/>
      <color indexed="12"/>
      <name val="Tahoma"/>
      <family val="2"/>
    </font>
    <font>
      <u val="single"/>
      <sz val="10"/>
      <color indexed="12"/>
      <name val="Times New Roman Cyr"/>
      <family val="0"/>
    </font>
    <font>
      <b/>
      <sz val="14"/>
      <name val="Franklin Gothic Medium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0"/>
      <color indexed="8"/>
      <name val="Arial Cyr"/>
      <family val="2"/>
    </font>
    <font>
      <sz val="10"/>
      <name val="Arial Cyr"/>
      <family val="0"/>
    </font>
    <font>
      <sz val="9"/>
      <color indexed="11"/>
      <name val="Tahoma"/>
      <family val="2"/>
    </font>
    <font>
      <sz val="10"/>
      <name val="Arial"/>
      <family val="2"/>
    </font>
    <font>
      <u val="single"/>
      <sz val="9"/>
      <color indexed="20"/>
      <name val="Tahoma"/>
      <family val="2"/>
    </font>
    <font>
      <sz val="8"/>
      <name val="Tahoma"/>
      <family val="2"/>
    </font>
    <font>
      <sz val="9"/>
      <color indexed="9"/>
      <name val="Tahoma"/>
      <family val="2"/>
    </font>
    <font>
      <sz val="11"/>
      <name val="Webdings2"/>
      <family val="0"/>
    </font>
    <font>
      <sz val="9"/>
      <color indexed="55"/>
      <name val="Tahoma"/>
      <family val="2"/>
    </font>
    <font>
      <sz val="11"/>
      <color indexed="55"/>
      <name val="Wingdings 2"/>
      <family val="1"/>
    </font>
    <font>
      <sz val="11"/>
      <color indexed="9"/>
      <name val="Wingdings 2"/>
      <family val="1"/>
    </font>
    <font>
      <b/>
      <sz val="9"/>
      <color indexed="62"/>
      <name val="Tahoma"/>
      <family val="2"/>
    </font>
    <font>
      <sz val="10"/>
      <color indexed="63"/>
      <name val="Tahoma"/>
      <family val="2"/>
    </font>
  </fonts>
  <fills count="11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double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85">
    <xf numFmtId="49" fontId="0" fillId="0" borderId="0" applyBorder="0">
      <alignment vertical="top"/>
      <protection/>
    </xf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178" fontId="4" fillId="0" borderId="0">
      <alignment/>
      <protection/>
    </xf>
    <xf numFmtId="0" fontId="4" fillId="0" borderId="0">
      <alignment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0" fontId="6" fillId="0" borderId="1" applyNumberFormat="0" applyAlignment="0">
      <protection locked="0"/>
    </xf>
    <xf numFmtId="174" fontId="7" fillId="0" borderId="0" applyFont="0" applyFill="0" applyBorder="0" applyAlignment="0" applyProtection="0"/>
    <xf numFmtId="0" fontId="8" fillId="0" borderId="0" applyFill="0" applyBorder="0" applyProtection="0">
      <alignment vertical="center"/>
    </xf>
    <xf numFmtId="0" fontId="9" fillId="0" borderId="0" applyNumberFormat="0" applyFill="0" applyBorder="0" applyAlignment="0" applyProtection="0"/>
    <xf numFmtId="0" fontId="6" fillId="2" borderId="1" applyNumberFormat="0" applyAlignment="0">
      <protection/>
    </xf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>
      <alignment/>
      <protection/>
    </xf>
    <xf numFmtId="0" fontId="8" fillId="0" borderId="0" applyFill="0" applyBorder="0" applyProtection="0">
      <alignment vertical="center"/>
    </xf>
    <xf numFmtId="0" fontId="8" fillId="0" borderId="0" applyFill="0" applyBorder="0" applyProtection="0">
      <alignment vertical="center"/>
    </xf>
    <xf numFmtId="49" fontId="13" fillId="3" borderId="2" applyNumberFormat="0">
      <alignment horizontal="center" vertical="center"/>
      <protection/>
    </xf>
    <xf numFmtId="0" fontId="14" fillId="4" borderId="1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0" borderId="0" applyBorder="0">
      <alignment horizontal="center" vertical="center" wrapText="1"/>
      <protection/>
    </xf>
    <xf numFmtId="0" fontId="20" fillId="0" borderId="3" applyBorder="0">
      <alignment horizontal="center" vertical="center" wrapText="1"/>
      <protection/>
    </xf>
    <xf numFmtId="4" fontId="0" fillId="5" borderId="4" applyBorder="0">
      <alignment horizontal="right"/>
      <protection/>
    </xf>
    <xf numFmtId="49" fontId="0" fillId="0" borderId="0" applyBorder="0">
      <alignment vertical="top"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3" fillId="0" borderId="0">
      <alignment/>
      <protection/>
    </xf>
    <xf numFmtId="49" fontId="0" fillId="0" borderId="0" applyBorder="0">
      <alignment vertical="top"/>
      <protection/>
    </xf>
    <xf numFmtId="0" fontId="23" fillId="0" borderId="0">
      <alignment/>
      <protection/>
    </xf>
    <xf numFmtId="0" fontId="24" fillId="6" borderId="0" applyNumberFormat="0" applyBorder="0" applyAlignment="0">
      <protection/>
    </xf>
    <xf numFmtId="0" fontId="24" fillId="6" borderId="0" applyNumberFormat="0" applyBorder="0" applyAlignment="0">
      <protection/>
    </xf>
    <xf numFmtId="0" fontId="23" fillId="0" borderId="0">
      <alignment/>
      <protection/>
    </xf>
    <xf numFmtId="49" fontId="0" fillId="0" borderId="0" applyBorder="0">
      <alignment vertical="top"/>
      <protection/>
    </xf>
    <xf numFmtId="0" fontId="23" fillId="0" borderId="0">
      <alignment/>
      <protection/>
    </xf>
    <xf numFmtId="49" fontId="0" fillId="6" borderId="0" applyBorder="0">
      <alignment vertical="top"/>
      <protection/>
    </xf>
    <xf numFmtId="49" fontId="0" fillId="6" borderId="0" applyBorder="0">
      <alignment vertical="top"/>
      <protection/>
    </xf>
    <xf numFmtId="0" fontId="25" fillId="0" borderId="0">
      <alignment/>
      <protection/>
    </xf>
    <xf numFmtId="0" fontId="23" fillId="0" borderId="0">
      <alignment/>
      <protection/>
    </xf>
    <xf numFmtId="0" fontId="21" fillId="0" borderId="0">
      <alignment/>
      <protection/>
    </xf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4" fillId="0" borderId="0">
      <alignment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" fontId="0" fillId="7" borderId="0" applyBorder="0">
      <alignment horizontal="right"/>
      <protection/>
    </xf>
    <xf numFmtId="4" fontId="0" fillId="7" borderId="5" applyBorder="0">
      <alignment horizontal="right"/>
      <protection/>
    </xf>
  </cellStyleXfs>
  <cellXfs count="69">
    <xf numFmtId="49" fontId="0" fillId="0" borderId="0" xfId="0" applyAlignment="1">
      <alignment vertical="top"/>
    </xf>
    <xf numFmtId="49" fontId="28" fillId="0" borderId="0" xfId="74" applyNumberFormat="1" applyFont="1" applyFill="1" applyAlignment="1" applyProtection="1">
      <alignment vertical="center" wrapText="1"/>
      <protection/>
    </xf>
    <xf numFmtId="0" fontId="28" fillId="0" borderId="0" xfId="74" applyFont="1" applyFill="1" applyAlignment="1" applyProtection="1">
      <alignment vertical="center" wrapText="1"/>
      <protection/>
    </xf>
    <xf numFmtId="0" fontId="29" fillId="0" borderId="0" xfId="74" applyFont="1" applyFill="1" applyAlignment="1" applyProtection="1">
      <alignment vertical="center" wrapText="1"/>
      <protection/>
    </xf>
    <xf numFmtId="0" fontId="0" fillId="0" borderId="0" xfId="74" applyFont="1" applyFill="1" applyAlignment="1" applyProtection="1">
      <alignment vertical="center" wrapText="1"/>
      <protection/>
    </xf>
    <xf numFmtId="0" fontId="29" fillId="8" borderId="0" xfId="74" applyFont="1" applyFill="1" applyBorder="1" applyAlignment="1" applyProtection="1">
      <alignment vertical="center" wrapText="1"/>
      <protection/>
    </xf>
    <xf numFmtId="0" fontId="0" fillId="8" borderId="0" xfId="74" applyFont="1" applyFill="1" applyBorder="1" applyAlignment="1" applyProtection="1">
      <alignment vertical="center" wrapText="1"/>
      <protection/>
    </xf>
    <xf numFmtId="0" fontId="0" fillId="8" borderId="0" xfId="74" applyFont="1" applyFill="1" applyBorder="1" applyAlignment="1" applyProtection="1">
      <alignment horizontal="right" vertical="center" wrapText="1"/>
      <protection/>
    </xf>
    <xf numFmtId="0" fontId="6" fillId="0" borderId="6" xfId="75" applyFont="1" applyBorder="1" applyAlignment="1">
      <alignment horizontal="center" vertical="center" wrapText="1"/>
      <protection/>
    </xf>
    <xf numFmtId="0" fontId="0" fillId="0" borderId="7" xfId="52" applyFont="1" applyFill="1" applyBorder="1" applyAlignment="1" applyProtection="1">
      <alignment horizontal="center" vertical="center" wrapText="1"/>
      <protection/>
    </xf>
    <xf numFmtId="0" fontId="0" fillId="8" borderId="0" xfId="74" applyFont="1" applyFill="1" applyBorder="1" applyAlignment="1" applyProtection="1">
      <alignment horizontal="center" vertical="center" wrapText="1"/>
      <protection/>
    </xf>
    <xf numFmtId="0" fontId="20" fillId="8" borderId="0" xfId="74" applyFont="1" applyFill="1" applyBorder="1" applyAlignment="1" applyProtection="1">
      <alignment horizontal="center" vertical="center" wrapText="1"/>
      <protection/>
    </xf>
    <xf numFmtId="0" fontId="0" fillId="8" borderId="8" xfId="74" applyFont="1" applyFill="1" applyBorder="1" applyAlignment="1" applyProtection="1">
      <alignment horizontal="center" vertical="center" wrapText="1"/>
      <protection/>
    </xf>
    <xf numFmtId="0" fontId="0" fillId="0" borderId="8" xfId="53" applyFont="1" applyFill="1" applyBorder="1" applyAlignment="1" applyProtection="1">
      <alignment horizontal="center" vertical="center" wrapText="1"/>
      <protection/>
    </xf>
    <xf numFmtId="0" fontId="0" fillId="0" borderId="9" xfId="53" applyFont="1" applyFill="1" applyBorder="1" applyAlignment="1" applyProtection="1">
      <alignment horizontal="center" vertical="center" wrapText="1"/>
      <protection/>
    </xf>
    <xf numFmtId="49" fontId="30" fillId="8" borderId="10" xfId="53" applyNumberFormat="1" applyFont="1" applyFill="1" applyBorder="1" applyAlignment="1" applyProtection="1">
      <alignment horizontal="center" vertical="center" wrapText="1"/>
      <protection/>
    </xf>
    <xf numFmtId="49" fontId="28" fillId="0" borderId="0" xfId="0" applyNumberFormat="1" applyFont="1" applyAlignment="1">
      <alignment vertical="top"/>
    </xf>
    <xf numFmtId="49" fontId="0" fillId="8" borderId="11" xfId="74" applyNumberFormat="1" applyFont="1" applyFill="1" applyBorder="1" applyAlignment="1" applyProtection="1">
      <alignment horizontal="center" vertical="center" wrapText="1"/>
      <protection/>
    </xf>
    <xf numFmtId="0" fontId="0" fillId="0" borderId="11" xfId="74" applyFont="1" applyFill="1" applyBorder="1" applyAlignment="1" applyProtection="1">
      <alignment horizontal="left" vertical="center" wrapText="1"/>
      <protection/>
    </xf>
    <xf numFmtId="0" fontId="28" fillId="0" borderId="11" xfId="74" applyFont="1" applyFill="1" applyBorder="1" applyAlignment="1" applyProtection="1">
      <alignment vertical="center" wrapText="1"/>
      <protection/>
    </xf>
    <xf numFmtId="0" fontId="0" fillId="0" borderId="12" xfId="74" applyFont="1" applyFill="1" applyBorder="1" applyAlignment="1" applyProtection="1">
      <alignment horizontal="left" vertical="center" wrapText="1"/>
      <protection/>
    </xf>
    <xf numFmtId="0" fontId="28" fillId="0" borderId="11" xfId="74" applyFont="1" applyFill="1" applyBorder="1" applyAlignment="1" applyProtection="1">
      <alignment horizontal="left" vertical="center" wrapText="1"/>
      <protection/>
    </xf>
    <xf numFmtId="0" fontId="0" fillId="0" borderId="11" xfId="74" applyFont="1" applyFill="1" applyBorder="1" applyAlignment="1" applyProtection="1">
      <alignment horizontal="left" vertical="center" wrapText="1" indent="1"/>
      <protection/>
    </xf>
    <xf numFmtId="49" fontId="15" fillId="8" borderId="11" xfId="42" applyNumberFormat="1" applyFont="1" applyFill="1" applyBorder="1" applyAlignment="1" applyProtection="1">
      <alignment horizontal="left" vertical="center" wrapText="1"/>
      <protection/>
    </xf>
    <xf numFmtId="49" fontId="0" fillId="8" borderId="11" xfId="74" applyNumberFormat="1" applyFont="1" applyFill="1" applyBorder="1" applyAlignment="1" applyProtection="1">
      <alignment horizontal="left" vertical="center" wrapText="1"/>
      <protection/>
    </xf>
    <xf numFmtId="0" fontId="28" fillId="8" borderId="13" xfId="74" applyFont="1" applyFill="1" applyBorder="1" applyAlignment="1" applyProtection="1">
      <alignment vertical="center" wrapText="1"/>
      <protection/>
    </xf>
    <xf numFmtId="49" fontId="28" fillId="0" borderId="0" xfId="0" applyNumberFormat="1" applyFont="1" applyAlignment="1">
      <alignment horizontal="center" vertical="center"/>
    </xf>
    <xf numFmtId="0" fontId="31" fillId="0" borderId="0" xfId="74" applyFont="1" applyFill="1" applyAlignment="1" applyProtection="1">
      <alignment horizontal="center" vertical="center" wrapText="1"/>
      <protection/>
    </xf>
    <xf numFmtId="0" fontId="0" fillId="8" borderId="11" xfId="74" applyNumberFormat="1" applyFont="1" applyFill="1" applyBorder="1" applyAlignment="1" applyProtection="1">
      <alignment horizontal="center" vertical="center" wrapText="1"/>
      <protection/>
    </xf>
    <xf numFmtId="0" fontId="0" fillId="0" borderId="11" xfId="74" applyFont="1" applyFill="1" applyBorder="1" applyAlignment="1" applyProtection="1">
      <alignment horizontal="left" vertical="center" wrapText="1" indent="2"/>
      <protection/>
    </xf>
    <xf numFmtId="0" fontId="0" fillId="9" borderId="11" xfId="74" applyNumberFormat="1" applyFont="1" applyFill="1" applyBorder="1" applyAlignment="1" applyProtection="1">
      <alignment horizontal="left" vertical="center" wrapText="1"/>
      <protection locked="0"/>
    </xf>
    <xf numFmtId="49" fontId="0" fillId="5" borderId="11" xfId="74" applyNumberFormat="1" applyFont="1" applyFill="1" applyBorder="1" applyAlignment="1" applyProtection="1">
      <alignment horizontal="left" vertical="center" wrapText="1"/>
      <protection locked="0"/>
    </xf>
    <xf numFmtId="49" fontId="32" fillId="0" borderId="0" xfId="0" applyNumberFormat="1" applyFont="1" applyAlignment="1">
      <alignment horizontal="center" vertical="center" wrapText="1"/>
    </xf>
    <xf numFmtId="49" fontId="28" fillId="0" borderId="11" xfId="74" applyNumberFormat="1" applyFont="1" applyFill="1" applyBorder="1" applyAlignment="1" applyProtection="1">
      <alignment horizontal="center" vertical="center" wrapText="1"/>
      <protection/>
    </xf>
    <xf numFmtId="0" fontId="28" fillId="0" borderId="11" xfId="74" applyFont="1" applyFill="1" applyBorder="1" applyAlignment="1" applyProtection="1">
      <alignment horizontal="left" vertical="center" wrapText="1" indent="2"/>
      <protection/>
    </xf>
    <xf numFmtId="4" fontId="28" fillId="8" borderId="13" xfId="74" applyNumberFormat="1" applyFont="1" applyFill="1" applyBorder="1" applyAlignment="1" applyProtection="1">
      <alignment horizontal="right" vertical="center" wrapText="1"/>
      <protection/>
    </xf>
    <xf numFmtId="0" fontId="28" fillId="0" borderId="11" xfId="74" applyFont="1" applyFill="1" applyBorder="1" applyAlignment="1" applyProtection="1">
      <alignment horizontal="left" vertical="center" wrapText="1"/>
      <protection/>
    </xf>
    <xf numFmtId="49" fontId="28" fillId="8" borderId="11" xfId="74" applyNumberFormat="1" applyFont="1" applyFill="1" applyBorder="1" applyAlignment="1" applyProtection="1">
      <alignment horizontal="left" vertical="center" wrapText="1"/>
      <protection/>
    </xf>
    <xf numFmtId="0" fontId="0" fillId="8" borderId="0" xfId="74" applyFont="1" applyFill="1" applyAlignment="1" applyProtection="1">
      <alignment vertical="center" wrapText="1"/>
      <protection/>
    </xf>
    <xf numFmtId="49" fontId="28" fillId="0" borderId="0" xfId="0" applyNumberFormat="1" applyFont="1" applyAlignment="1">
      <alignment horizontal="center" vertical="center"/>
    </xf>
    <xf numFmtId="49" fontId="28" fillId="0" borderId="0" xfId="0" applyNumberFormat="1" applyFont="1" applyAlignment="1">
      <alignment vertical="center"/>
    </xf>
    <xf numFmtId="4" fontId="0" fillId="9" borderId="11" xfId="74" applyNumberFormat="1" applyFont="1" applyFill="1" applyBorder="1" applyAlignment="1" applyProtection="1">
      <alignment horizontal="right" vertical="center" wrapText="1"/>
      <protection locked="0"/>
    </xf>
    <xf numFmtId="0" fontId="28" fillId="8" borderId="11" xfId="74" applyFont="1" applyFill="1" applyBorder="1" applyAlignment="1" applyProtection="1">
      <alignment horizontal="left" vertical="center" wrapText="1"/>
      <protection/>
    </xf>
    <xf numFmtId="0" fontId="0" fillId="0" borderId="11" xfId="74" applyFont="1" applyFill="1" applyBorder="1" applyAlignment="1" applyProtection="1">
      <alignment horizontal="left" vertical="center" wrapText="1" indent="3"/>
      <protection/>
    </xf>
    <xf numFmtId="4" fontId="0" fillId="8" borderId="11" xfId="74" applyNumberFormat="1" applyFont="1" applyFill="1" applyBorder="1" applyAlignment="1" applyProtection="1">
      <alignment horizontal="right" vertical="center" wrapText="1"/>
      <protection/>
    </xf>
    <xf numFmtId="0" fontId="0" fillId="0" borderId="11" xfId="74" applyFont="1" applyFill="1" applyBorder="1" applyAlignment="1" applyProtection="1">
      <alignment horizontal="left" vertical="center" wrapText="1" indent="4"/>
      <protection/>
    </xf>
    <xf numFmtId="0" fontId="0" fillId="8" borderId="11" xfId="74" applyFont="1" applyFill="1" applyBorder="1" applyAlignment="1" applyProtection="1">
      <alignment horizontal="left" vertical="center" wrapText="1"/>
      <protection/>
    </xf>
    <xf numFmtId="49" fontId="28" fillId="0" borderId="0" xfId="0" applyFont="1" applyAlignment="1">
      <alignment vertical="top"/>
    </xf>
    <xf numFmtId="49" fontId="29" fillId="0" borderId="0" xfId="0" applyFont="1" applyBorder="1" applyAlignment="1">
      <alignment vertical="top"/>
    </xf>
    <xf numFmtId="49" fontId="33" fillId="10" borderId="14" xfId="0" applyFont="1" applyFill="1" applyBorder="1" applyAlignment="1" applyProtection="1">
      <alignment horizontal="center" vertical="center"/>
      <protection/>
    </xf>
    <xf numFmtId="49" fontId="33" fillId="10" borderId="12" xfId="0" applyFont="1" applyFill="1" applyBorder="1" applyAlignment="1" applyProtection="1">
      <alignment horizontal="left" vertical="center" indent="3"/>
      <protection/>
    </xf>
    <xf numFmtId="49" fontId="33" fillId="10" borderId="12" xfId="0" applyFont="1" applyFill="1" applyBorder="1" applyAlignment="1" applyProtection="1">
      <alignment horizontal="left" vertical="center"/>
      <protection/>
    </xf>
    <xf numFmtId="49" fontId="33" fillId="10" borderId="15" xfId="0" applyFont="1" applyFill="1" applyBorder="1" applyAlignment="1" applyProtection="1">
      <alignment horizontal="left" vertical="center"/>
      <protection/>
    </xf>
    <xf numFmtId="0" fontId="0" fillId="7" borderId="11" xfId="74" applyNumberFormat="1" applyFont="1" applyFill="1" applyBorder="1" applyAlignment="1" applyProtection="1">
      <alignment horizontal="right" vertical="center" wrapText="1"/>
      <protection/>
    </xf>
    <xf numFmtId="49" fontId="15" fillId="9" borderId="11" xfId="42" applyNumberFormat="1" applyFont="1" applyFill="1" applyBorder="1" applyAlignment="1" applyProtection="1">
      <alignment horizontal="left" vertical="center" wrapText="1"/>
      <protection locked="0"/>
    </xf>
    <xf numFmtId="49" fontId="15" fillId="5" borderId="11" xfId="42" applyNumberFormat="1" applyFont="1" applyFill="1" applyBorder="1" applyAlignment="1" applyProtection="1">
      <alignment horizontal="left" vertical="center" wrapText="1"/>
      <protection locked="0"/>
    </xf>
    <xf numFmtId="4" fontId="0" fillId="7" borderId="11" xfId="74" applyNumberFormat="1" applyFont="1" applyFill="1" applyBorder="1" applyAlignment="1" applyProtection="1">
      <alignment horizontal="right" vertical="center" wrapText="1"/>
      <protection/>
    </xf>
    <xf numFmtId="49" fontId="31" fillId="0" borderId="0" xfId="0" applyNumberFormat="1" applyFont="1" applyAlignment="1">
      <alignment horizontal="center" vertical="center" wrapText="1"/>
    </xf>
    <xf numFmtId="4" fontId="28" fillId="0" borderId="13" xfId="74" applyNumberFormat="1" applyFont="1" applyFill="1" applyBorder="1" applyAlignment="1" applyProtection="1">
      <alignment horizontal="right" vertical="center" wrapText="1"/>
      <protection/>
    </xf>
    <xf numFmtId="49" fontId="28" fillId="0" borderId="11" xfId="74" applyNumberFormat="1" applyFont="1" applyFill="1" applyBorder="1" applyAlignment="1" applyProtection="1">
      <alignment horizontal="left" vertical="center" wrapText="1"/>
      <protection/>
    </xf>
    <xf numFmtId="0" fontId="0" fillId="0" borderId="11" xfId="74" applyFont="1" applyFill="1" applyBorder="1" applyAlignment="1" applyProtection="1">
      <alignment vertical="center" wrapText="1"/>
      <protection/>
    </xf>
    <xf numFmtId="49" fontId="28" fillId="0" borderId="0" xfId="0" applyNumberFormat="1" applyFont="1" applyAlignment="1">
      <alignment horizontal="center" vertical="center"/>
    </xf>
    <xf numFmtId="4" fontId="0" fillId="9" borderId="13" xfId="74" applyNumberFormat="1" applyFont="1" applyFill="1" applyBorder="1" applyAlignment="1" applyProtection="1">
      <alignment horizontal="right" vertical="center" wrapText="1"/>
      <protection locked="0"/>
    </xf>
    <xf numFmtId="0" fontId="0" fillId="0" borderId="11" xfId="74" applyFont="1" applyFill="1" applyBorder="1" applyAlignment="1" applyProtection="1">
      <alignment horizontal="left" vertical="center" wrapText="1"/>
      <protection/>
    </xf>
    <xf numFmtId="49" fontId="0" fillId="9" borderId="11" xfId="74" applyNumberFormat="1" applyFont="1" applyFill="1" applyBorder="1" applyAlignment="1" applyProtection="1">
      <alignment horizontal="left" vertical="center" wrapText="1"/>
      <protection locked="0"/>
    </xf>
    <xf numFmtId="49" fontId="15" fillId="5" borderId="11" xfId="42" applyNumberFormat="1" applyFill="1" applyBorder="1" applyAlignment="1" applyProtection="1">
      <alignment horizontal="left" vertical="center" wrapText="1"/>
      <protection locked="0"/>
    </xf>
    <xf numFmtId="0" fontId="6" fillId="0" borderId="0" xfId="74" applyFont="1" applyFill="1" applyAlignment="1" applyProtection="1">
      <alignment vertical="center" wrapText="1"/>
      <protection/>
    </xf>
    <xf numFmtId="0" fontId="6" fillId="0" borderId="0" xfId="74" applyFont="1" applyFill="1" applyAlignment="1" applyProtection="1">
      <alignment horizontal="right" vertical="top" wrapText="1"/>
      <protection/>
    </xf>
    <xf numFmtId="0" fontId="34" fillId="0" borderId="0" xfId="0" applyNumberFormat="1" applyFont="1" applyAlignment="1">
      <alignment horizontal="justify" vertical="top" wrapText="1"/>
    </xf>
  </cellXfs>
  <cellStyles count="71">
    <cellStyle name="Normal" xfId="0"/>
    <cellStyle name=" 1" xfId="15"/>
    <cellStyle name=" 1 2" xfId="16"/>
    <cellStyle name=" 1_Stage1" xfId="17"/>
    <cellStyle name="_Model_RAB Мой_PR.PROG.WARM.NOTCOMBI.2012.2.16_v1.4(04.04.11) " xfId="18"/>
    <cellStyle name="_Model_RAB Мой_Книга2_PR.PROG.WARM.NOTCOMBI.2012.2.16_v1.4(04.04.11) " xfId="19"/>
    <cellStyle name="_Model_RAB_MRSK_svod_PR.PROG.WARM.NOTCOMBI.2012.2.16_v1.4(04.04.11) " xfId="20"/>
    <cellStyle name="_Model_RAB_MRSK_svod_Книга2_PR.PROG.WARM.NOTCOMBI.2012.2.16_v1.4(04.04.11) " xfId="21"/>
    <cellStyle name="_МОДЕЛЬ_1 (2)_PR.PROG.WARM.NOTCOMBI.2012.2.16_v1.4(04.04.11) " xfId="22"/>
    <cellStyle name="_МОДЕЛЬ_1 (2)_Книга2_PR.PROG.WARM.NOTCOMBI.2012.2.16_v1.4(04.04.11) " xfId="23"/>
    <cellStyle name="_пр 5 тариф RAB_PR.PROG.WARM.NOTCOMBI.2012.2.16_v1.4(04.04.11) " xfId="24"/>
    <cellStyle name="_пр 5 тариф RAB_Книга2_PR.PROG.WARM.NOTCOMBI.2012.2.16_v1.4(04.04.11) " xfId="25"/>
    <cellStyle name="_Расчет RAB_22072008_PR.PROG.WARM.NOTCOMBI.2012.2.16_v1.4(04.04.11) " xfId="26"/>
    <cellStyle name="_Расчет RAB_22072008_Книга2_PR.PROG.WARM.NOTCOMBI.2012.2.16_v1.4(04.04.11) " xfId="27"/>
    <cellStyle name="_Расчет RAB_Лен и МОЭСК_с 2010 года_14.04.2009_со сглаж_version 3.0_без ФСК_PR.PROG.WARM.NOTCOMBI.2012.2.16_v1.4(04.04.11) " xfId="28"/>
    <cellStyle name="_Расчет RAB_Лен и МОЭСК_с 2010 года_14.04.2009_со сглаж_version 3.0_без ФСК_Книга2_PR.PROG.WARM.NOTCOMBI.2012.2.16_v1.4(04.04.11) " xfId="29"/>
    <cellStyle name="Cells 2" xfId="30"/>
    <cellStyle name="Currency [0]" xfId="31"/>
    <cellStyle name="Currency2" xfId="32"/>
    <cellStyle name="Followed Hyperlink" xfId="33"/>
    <cellStyle name="Header 3" xfId="34"/>
    <cellStyle name="Hyperlink" xfId="35"/>
    <cellStyle name="normal" xfId="36"/>
    <cellStyle name="Normal1" xfId="37"/>
    <cellStyle name="Normal2" xfId="38"/>
    <cellStyle name="Percent1" xfId="39"/>
    <cellStyle name="Title 4" xfId="40"/>
    <cellStyle name="Ввод " xfId="41"/>
    <cellStyle name="Hyperlink" xfId="42"/>
    <cellStyle name="Гиперссылка 2" xfId="43"/>
    <cellStyle name="Гиперссылка 2 2" xfId="44"/>
    <cellStyle name="Гиперссылка 2 2 2" xfId="45"/>
    <cellStyle name="Гиперссылка 3" xfId="46"/>
    <cellStyle name="Гиперссылка 4" xfId="47"/>
    <cellStyle name="Гиперссылка 4 2" xfId="48"/>
    <cellStyle name="Гиперссылка 4 6" xfId="49"/>
    <cellStyle name="Currency" xfId="50"/>
    <cellStyle name="Currency [0]" xfId="51"/>
    <cellStyle name="Заголовок" xfId="52"/>
    <cellStyle name="ЗаголовокСтолбца" xfId="53"/>
    <cellStyle name="Значение" xfId="54"/>
    <cellStyle name="Обычный 10" xfId="55"/>
    <cellStyle name="Обычный 11" xfId="56"/>
    <cellStyle name="Обычный 12" xfId="57"/>
    <cellStyle name="Обычный 12 2" xfId="58"/>
    <cellStyle name="Обычный 12 3 2" xfId="59"/>
    <cellStyle name="Обычный 14" xfId="60"/>
    <cellStyle name="Обычный 14 2" xfId="61"/>
    <cellStyle name="Обычный 14 3" xfId="62"/>
    <cellStyle name="Обычный 2" xfId="63"/>
    <cellStyle name="Обычный 2 10" xfId="64"/>
    <cellStyle name="Обычный 2 10 2" xfId="65"/>
    <cellStyle name="Обычный 2 14" xfId="66"/>
    <cellStyle name="Обычный 2 2" xfId="67"/>
    <cellStyle name="Обычный 2 8" xfId="68"/>
    <cellStyle name="Обычный 2_Новая инструкция1_фст" xfId="69"/>
    <cellStyle name="Обычный 3" xfId="70"/>
    <cellStyle name="Обычный 3 3" xfId="71"/>
    <cellStyle name="Обычный 3 3 2" xfId="72"/>
    <cellStyle name="Обычный 4_test_расчет тепловой энергии - для разработки 30 03 11" xfId="73"/>
    <cellStyle name="Обычный_Мониторинг инвестиций" xfId="74"/>
    <cellStyle name="Обычный_Шаблон по источникам для Модуля Реестр (2)" xfId="75"/>
    <cellStyle name="Followed Hyperlink" xfId="76"/>
    <cellStyle name="Percent" xfId="77"/>
    <cellStyle name="Процентный 10" xfId="78"/>
    <cellStyle name="Процентный 2" xfId="79"/>
    <cellStyle name="Стиль 1" xfId="80"/>
    <cellStyle name="Comma" xfId="81"/>
    <cellStyle name="Comma [0]" xfId="82"/>
    <cellStyle name="Формула" xfId="83"/>
    <cellStyle name="ФормулаВБ_Мониторинг инвестиций" xfId="8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7</xdr:row>
      <xdr:rowOff>0</xdr:rowOff>
    </xdr:from>
    <xdr:to>
      <xdr:col>7</xdr:col>
      <xdr:colOff>219075</xdr:colOff>
      <xdr:row>7</xdr:row>
      <xdr:rowOff>209550</xdr:rowOff>
    </xdr:to>
    <xdr:pic macro="[1]!modInfo.MainSheetHelp">
      <xdr:nvPicPr>
        <xdr:cNvPr id="1" name="ExcludeHelp_1" descr="Справка по листу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48700" y="895350"/>
          <a:ext cx="219075" cy="2095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6</xdr:col>
      <xdr:colOff>0</xdr:colOff>
      <xdr:row>7</xdr:row>
      <xdr:rowOff>0</xdr:rowOff>
    </xdr:from>
    <xdr:to>
      <xdr:col>6</xdr:col>
      <xdr:colOff>219075</xdr:colOff>
      <xdr:row>7</xdr:row>
      <xdr:rowOff>209550</xdr:rowOff>
    </xdr:to>
    <xdr:pic macro="[1]!modInfo.MainSheetHelp">
      <xdr:nvPicPr>
        <xdr:cNvPr id="2" name="ExcludeHelp_2" descr="Справка по листу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2175" y="895350"/>
          <a:ext cx="219075" cy="2095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3000375</xdr:colOff>
      <xdr:row>23</xdr:row>
      <xdr:rowOff>0</xdr:rowOff>
    </xdr:from>
    <xdr:to>
      <xdr:col>4</xdr:col>
      <xdr:colOff>3219450</xdr:colOff>
      <xdr:row>23</xdr:row>
      <xdr:rowOff>219075</xdr:rowOff>
    </xdr:to>
    <xdr:pic macro="[1]!modInfo.MainSheetHelp">
      <xdr:nvPicPr>
        <xdr:cNvPr id="3" name="ExcludeHelp_3" descr="Справка по листу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3350" y="2943225"/>
          <a:ext cx="219075" cy="2190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oneCellAnchor>
    <xdr:from>
      <xdr:col>5</xdr:col>
      <xdr:colOff>38100</xdr:colOff>
      <xdr:row>13</xdr:row>
      <xdr:rowOff>0</xdr:rowOff>
    </xdr:from>
    <xdr:ext cx="190500" cy="371475"/>
    <xdr:grpSp>
      <xdr:nvGrpSpPr>
        <xdr:cNvPr id="4" name="shCalendar" hidden="1"/>
        <xdr:cNvGrpSpPr>
          <a:grpSpLocks/>
        </xdr:cNvGrpSpPr>
      </xdr:nvGrpSpPr>
      <xdr:grpSpPr>
        <a:xfrm>
          <a:off x="4210050" y="2257425"/>
          <a:ext cx="190500" cy="371475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5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pic macro="[1]!modfrmDateChoose.CalendarShow">
        <xdr:nvPicPr>
          <xdr:cNvPr id="6" name="shCalendar_1" descr="CalendarSmall.bmp" hidden="1"/>
          <xdr:cNvPicPr preferRelativeResize="1">
            <a:picLocks noChangeAspect="0"/>
          </xdr:cNvPicPr>
        </xdr:nvPicPr>
        <xdr:blipFill>
          <a:blip r:embed="rId2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5</xdr:col>
      <xdr:colOff>38100</xdr:colOff>
      <xdr:row>13</xdr:row>
      <xdr:rowOff>0</xdr:rowOff>
    </xdr:from>
    <xdr:ext cx="190500" cy="371475"/>
    <xdr:grpSp>
      <xdr:nvGrpSpPr>
        <xdr:cNvPr id="7" name="shCalendar" hidden="1"/>
        <xdr:cNvGrpSpPr>
          <a:grpSpLocks/>
        </xdr:cNvGrpSpPr>
      </xdr:nvGrpSpPr>
      <xdr:grpSpPr>
        <a:xfrm>
          <a:off x="4210050" y="2257425"/>
          <a:ext cx="190500" cy="371475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8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pic macro="[1]!modfrmDateChoose.CalendarShow">
        <xdr:nvPicPr>
          <xdr:cNvPr id="9" name="shCalendar_1" descr="CalendarSmall.bmp" hidden="1"/>
          <xdr:cNvPicPr preferRelativeResize="1">
            <a:picLocks noChangeAspect="0"/>
          </xdr:cNvPicPr>
        </xdr:nvPicPr>
        <xdr:blipFill>
          <a:blip r:embed="rId2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IN\&#1052;&#1086;&#1080;%20&#1076;&#1086;&#1082;&#1091;&#1084;&#1077;&#1085;&#1090;&#1099;\&#1045;&#1048;&#1040;&#1057;\2016\JKH.OPEN.INFO.REQUEST.WAR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Prov"/>
      <sheetName val="modList00"/>
      <sheetName val="modList01"/>
      <sheetName val="modList02"/>
      <sheetName val="Инструкция"/>
      <sheetName val="Лог обновления"/>
      <sheetName val="Титульный"/>
      <sheetName val="Список МО"/>
      <sheetName val="Стандарты"/>
      <sheetName val="Стандарты_2"/>
      <sheetName val="Ссылки на публикации"/>
      <sheetName val="Комментарии"/>
      <sheetName val="Проверка"/>
      <sheetName val="AllSheetsInThisWorkbook"/>
      <sheetName val="TEHSHEET"/>
      <sheetName val="et_union_hor"/>
      <sheetName val="modList04"/>
      <sheetName val="et_union_vert"/>
      <sheetName val="modInfo"/>
      <sheetName val="modRegion"/>
      <sheetName val="modReestr"/>
      <sheetName val="modfrmReestr"/>
      <sheetName val="modUpdTemplMain"/>
      <sheetName val="REESTR_ORG"/>
      <sheetName val="modClassifierValidate"/>
      <sheetName val="modHyp"/>
      <sheetName val="modList03"/>
      <sheetName val="modfrmDateChoose"/>
      <sheetName val="modComm"/>
      <sheetName val="modThisWorkbook"/>
      <sheetName val="REESTR_MO"/>
      <sheetName val="modfrmReestrMR"/>
      <sheetName val="modfrmCheckUpdates"/>
    </sheetNames>
    <definedNames>
      <definedName name="modfrmDateChoose.CalendarShow"/>
      <definedName name="modInfo.MainSheetHelp"/>
    </definedNames>
    <sheetDataSet>
      <sheetData sheetId="6">
        <row r="13">
          <cell r="F13" t="str">
            <v>нет</v>
          </cell>
        </row>
        <row r="16">
          <cell r="F16" t="str">
            <v>01.01.2017</v>
          </cell>
        </row>
        <row r="17">
          <cell r="F17" t="str">
            <v>31.12.2017</v>
          </cell>
        </row>
        <row r="21">
          <cell r="F21" t="str">
            <v>АО "Угольная компания "Северный Кузбасс"</v>
          </cell>
        </row>
        <row r="32">
          <cell r="F32" t="str">
            <v>тариф на тепловую энергию (мощность)</v>
          </cell>
        </row>
        <row r="34">
          <cell r="F34" t="str">
            <v>нет</v>
          </cell>
        </row>
      </sheetData>
      <sheetData sheetId="14">
        <row r="2">
          <cell r="K2" t="str">
            <v>метод экономически обоснованных расходов (затрат)</v>
          </cell>
          <cell r="U2" t="str">
            <v>мощность</v>
          </cell>
          <cell r="V2" t="str">
            <v>содержание</v>
          </cell>
        </row>
        <row r="3">
          <cell r="K3" t="str">
            <v>метод индексации установленных тарифов</v>
          </cell>
          <cell r="T3" t="str">
            <v> руб/Гкал</v>
          </cell>
          <cell r="U3" t="str">
            <v> руб/Гкал</v>
          </cell>
          <cell r="V3" t="str">
            <v> тыс руб/Гкал/час в месяц</v>
          </cell>
          <cell r="W3" t="str">
            <v>тыс Гкал</v>
          </cell>
        </row>
        <row r="4">
          <cell r="K4" t="str">
            <v>метод обеспечения доходности инвестированного капитала</v>
          </cell>
        </row>
        <row r="5">
          <cell r="K5" t="str">
            <v>метод сравнения аналогов</v>
          </cell>
          <cell r="T5" t="str">
            <v>руб/м3</v>
          </cell>
        </row>
        <row r="10">
          <cell r="R10" t="str">
            <v>компонент на тепловую энергию</v>
          </cell>
          <cell r="S10" t="str">
            <v>тариф на горячую воду, поставляемую с использованием открытых систем теплоснабжения (горячего водоснабжения)</v>
          </cell>
        </row>
        <row r="11">
          <cell r="R11" t="str">
            <v>компонент на теплоноситель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02">
    <tabColor indexed="31"/>
    <pageSetUpPr fitToPage="1"/>
  </sheetPr>
  <dimension ref="A4:I38"/>
  <sheetViews>
    <sheetView showGridLines="0" tabSelected="1" workbookViewId="0" topLeftCell="C4">
      <selection activeCell="F32" sqref="F32"/>
    </sheetView>
  </sheetViews>
  <sheetFormatPr defaultColWidth="10.57421875" defaultRowHeight="11.25"/>
  <cols>
    <col min="1" max="1" width="9.140625" style="1" hidden="1" customWidth="1"/>
    <col min="2" max="2" width="9.140625" style="2" hidden="1" customWidth="1"/>
    <col min="3" max="3" width="3.7109375" style="3" customWidth="1"/>
    <col min="4" max="4" width="10.421875" style="4" bestFit="1" customWidth="1"/>
    <col min="5" max="5" width="48.421875" style="4" customWidth="1"/>
    <col min="6" max="6" width="27.00390625" style="4" bestFit="1" customWidth="1"/>
    <col min="7" max="7" width="40.140625" style="4" customWidth="1"/>
    <col min="8" max="8" width="28.8515625" style="4" customWidth="1"/>
    <col min="9" max="9" width="44.421875" style="4" customWidth="1"/>
    <col min="10" max="10" width="10.57421875" style="4" customWidth="1"/>
    <col min="11" max="16384" width="10.57421875" style="4" customWidth="1"/>
  </cols>
  <sheetData>
    <row r="1" ht="14.25" hidden="1"/>
    <row r="2" ht="14.25" hidden="1"/>
    <row r="3" ht="14.25" hidden="1"/>
    <row r="4" spans="3:8" ht="14.25">
      <c r="C4" s="5"/>
      <c r="D4" s="6"/>
      <c r="E4" s="6"/>
      <c r="F4" s="6"/>
      <c r="G4" s="7"/>
      <c r="H4" s="7"/>
    </row>
    <row r="5" spans="3:8" ht="29.25" customHeight="1">
      <c r="C5" s="5"/>
      <c r="D5" s="8" t="s">
        <v>0</v>
      </c>
      <c r="E5" s="8"/>
      <c r="F5" s="8"/>
      <c r="G5" s="8"/>
      <c r="H5" s="8"/>
    </row>
    <row r="6" spans="3:8" ht="12.75" customHeight="1">
      <c r="C6" s="5"/>
      <c r="D6" s="9" t="str">
        <f>IF(org=0,"Не определено",org)</f>
        <v>АО "Угольная компания "Северный Кузбасс"</v>
      </c>
      <c r="E6" s="9"/>
      <c r="F6" s="9"/>
      <c r="G6" s="9"/>
      <c r="H6" s="9"/>
    </row>
    <row r="7" spans="3:8" ht="14.25">
      <c r="C7" s="5"/>
      <c r="D7" s="6"/>
      <c r="E7" s="10"/>
      <c r="F7" s="10"/>
      <c r="G7" s="11"/>
      <c r="H7" s="11"/>
    </row>
    <row r="8" spans="3:8" ht="22.5" customHeight="1" thickBot="1">
      <c r="C8" s="5"/>
      <c r="D8" s="12" t="s">
        <v>1</v>
      </c>
      <c r="E8" s="13" t="s">
        <v>2</v>
      </c>
      <c r="F8" s="14" t="s">
        <v>3</v>
      </c>
      <c r="G8" s="13" t="s">
        <v>4</v>
      </c>
      <c r="H8" s="13" t="s">
        <v>5</v>
      </c>
    </row>
    <row r="9" spans="3:8" ht="15" thickTop="1">
      <c r="C9" s="5"/>
      <c r="D9" s="15" t="s">
        <v>6</v>
      </c>
      <c r="E9" s="15" t="s">
        <v>7</v>
      </c>
      <c r="F9" s="15" t="s">
        <v>8</v>
      </c>
      <c r="G9" s="15" t="s">
        <v>9</v>
      </c>
      <c r="H9" s="15" t="s">
        <v>10</v>
      </c>
    </row>
    <row r="10" spans="1:8" ht="33.75">
      <c r="A10" s="16"/>
      <c r="C10" s="5"/>
      <c r="D10" s="17" t="s">
        <v>11</v>
      </c>
      <c r="E10" s="18" t="s">
        <v>12</v>
      </c>
      <c r="F10" s="19"/>
      <c r="G10" s="20"/>
      <c r="H10" s="21">
        <v>0</v>
      </c>
    </row>
    <row r="11" spans="1:8" ht="33.75" hidden="1">
      <c r="A11" s="16"/>
      <c r="C11" s="5"/>
      <c r="D11" s="17" t="s">
        <v>13</v>
      </c>
      <c r="E11" s="22" t="s">
        <v>14</v>
      </c>
      <c r="F11" s="19"/>
      <c r="G11" s="23"/>
      <c r="H11" s="24"/>
    </row>
    <row r="12" spans="1:8" ht="13.5" customHeight="1">
      <c r="A12" s="16"/>
      <c r="C12" s="5"/>
      <c r="D12" s="17" t="s">
        <v>15</v>
      </c>
      <c r="E12" s="22" t="s">
        <v>16</v>
      </c>
      <c r="F12" s="25"/>
      <c r="G12" s="18"/>
      <c r="H12" s="21">
        <v>0</v>
      </c>
    </row>
    <row r="13" spans="1:8" ht="22.5">
      <c r="A13" s="26" t="s">
        <v>17</v>
      </c>
      <c r="B13" s="27" t="s">
        <v>18</v>
      </c>
      <c r="C13" s="5"/>
      <c r="D13" s="28" t="str">
        <f>A13&amp;"."</f>
        <v>1.2.1.</v>
      </c>
      <c r="E13" s="29" t="str">
        <f>"С "&amp;periodStart&amp;" по "&amp;periodEnd</f>
        <v>С 01.01.2017 по 31.12.2017</v>
      </c>
      <c r="F13" s="30" t="s">
        <v>19</v>
      </c>
      <c r="G13" s="18"/>
      <c r="H13" s="31"/>
    </row>
    <row r="14" spans="1:9" ht="15" customHeight="1" hidden="1">
      <c r="A14" s="32"/>
      <c r="C14" s="5"/>
      <c r="D14" s="33"/>
      <c r="E14" s="34" t="s">
        <v>20</v>
      </c>
      <c r="F14" s="35"/>
      <c r="G14" s="36"/>
      <c r="H14" s="37"/>
      <c r="I14" s="38"/>
    </row>
    <row r="15" spans="1:9" ht="15" customHeight="1">
      <c r="A15" s="16"/>
      <c r="C15" s="5"/>
      <c r="D15" s="17" t="s">
        <v>21</v>
      </c>
      <c r="E15" s="22" t="str">
        <f>"Расчетная величина цен (тарифов)"&amp;IF(group_rates&lt;&gt;tariff_GVS,IF(group_rates="","",IF(double_rate_tariff="да","",", "&amp;unit_tariff_single_rate)),"")</f>
        <v>Расчетная величина цен (тарифов),  руб/Гкал</v>
      </c>
      <c r="F15" s="25"/>
      <c r="G15" s="18"/>
      <c r="H15" s="21">
        <v>0</v>
      </c>
      <c r="I15" s="38"/>
    </row>
    <row r="16" spans="1:9" ht="19.5" customHeight="1">
      <c r="A16" s="39" t="s">
        <v>22</v>
      </c>
      <c r="B16" s="40"/>
      <c r="C16" s="5"/>
      <c r="D16" s="28" t="str">
        <f>A16&amp;"."</f>
        <v>1.3.1.</v>
      </c>
      <c r="E16" s="29" t="s">
        <v>23</v>
      </c>
      <c r="F16" s="41">
        <v>1043.54</v>
      </c>
      <c r="G16" s="42"/>
      <c r="H16" s="31"/>
      <c r="I16" s="38"/>
    </row>
    <row r="17" spans="1:9" ht="15" customHeight="1" hidden="1">
      <c r="A17" s="39"/>
      <c r="B17" s="40"/>
      <c r="C17" s="5"/>
      <c r="D17" s="28" t="str">
        <f>D16&amp;IF(group_rates=tariff_GVS,"1.","")</f>
        <v>1.3.1.</v>
      </c>
      <c r="E17" s="43" t="str">
        <f>IF(group_rates="","",IF(group_rates='[1]TEHSHEET'!$S$10,'[1]TEHSHEET'!$R$10,group_rates))&amp;IF(double_rate_tariff="да",,", "&amp;unit_tariff_single_rate)</f>
        <v>тариф на тепловую энергию (мощность),  руб/Гкал</v>
      </c>
      <c r="F17" s="44"/>
      <c r="G17" s="42"/>
      <c r="H17" s="24"/>
      <c r="I17" s="38"/>
    </row>
    <row r="18" spans="1:9" ht="15" customHeight="1" hidden="1">
      <c r="A18" s="39"/>
      <c r="B18" s="40"/>
      <c r="C18" s="5"/>
      <c r="D18" s="28" t="str">
        <f>D17&amp;"1."</f>
        <v>1.3.1.1.</v>
      </c>
      <c r="E18" s="45" t="str">
        <f>name_dblRate_1&amp;", "&amp;unit_tariff_double_rate_p</f>
        <v>мощность,  руб/Гкал</v>
      </c>
      <c r="F18" s="44"/>
      <c r="G18" s="46"/>
      <c r="H18" s="24"/>
      <c r="I18" s="38"/>
    </row>
    <row r="19" spans="1:9" ht="15" customHeight="1" hidden="1">
      <c r="A19" s="39"/>
      <c r="B19" s="40"/>
      <c r="C19" s="5"/>
      <c r="D19" s="28" t="str">
        <f>D17&amp;"2."</f>
        <v>1.3.1.2.</v>
      </c>
      <c r="E19" s="45" t="str">
        <f>name_dblRate_2&amp;", "&amp;unit_tariff_double_rate_c</f>
        <v>содержание,  тыс руб/Гкал/час в месяц</v>
      </c>
      <c r="F19" s="44"/>
      <c r="G19" s="46"/>
      <c r="H19" s="24"/>
      <c r="I19" s="38"/>
    </row>
    <row r="20" spans="1:9" ht="15" customHeight="1" hidden="1">
      <c r="A20" s="39"/>
      <c r="B20" s="40" t="s">
        <v>24</v>
      </c>
      <c r="C20" s="5"/>
      <c r="D20" s="28" t="str">
        <f>D16&amp;"2."</f>
        <v>1.3.1.2.</v>
      </c>
      <c r="E20" s="43" t="str">
        <f>IF(group_rates="","",IF(group_rates='[1]TEHSHEET'!$S$10,'[1]TEHSHEET'!$R$11,""))&amp;", "&amp;'[1]TEHSHEET'!$T$5</f>
        <v>, руб/м3</v>
      </c>
      <c r="F20" s="44"/>
      <c r="G20" s="42"/>
      <c r="H20" s="24"/>
      <c r="I20" s="38"/>
    </row>
    <row r="21" spans="1:9" ht="15" customHeight="1" hidden="1">
      <c r="A21" s="39"/>
      <c r="B21" s="47"/>
      <c r="C21" s="48"/>
      <c r="D21" s="49"/>
      <c r="E21" s="50" t="s">
        <v>25</v>
      </c>
      <c r="F21" s="51"/>
      <c r="G21" s="51"/>
      <c r="H21" s="52"/>
      <c r="I21" s="38"/>
    </row>
    <row r="22" spans="1:9" ht="15" customHeight="1" hidden="1">
      <c r="A22" s="16"/>
      <c r="C22" s="5"/>
      <c r="D22" s="17"/>
      <c r="E22" s="34" t="s">
        <v>26</v>
      </c>
      <c r="F22" s="35"/>
      <c r="G22" s="46"/>
      <c r="H22" s="24"/>
      <c r="I22" s="38"/>
    </row>
    <row r="23" spans="1:8" ht="19.5" customHeight="1">
      <c r="A23" s="16"/>
      <c r="C23" s="5"/>
      <c r="D23" s="17" t="s">
        <v>27</v>
      </c>
      <c r="E23" s="22" t="s">
        <v>28</v>
      </c>
      <c r="F23" s="53" t="str">
        <f>"с "&amp;periodStart&amp;" по "&amp;periodEnd&amp;" гг."</f>
        <v>с 01.01.2017 по 31.12.2017 гг.</v>
      </c>
      <c r="G23" s="18"/>
      <c r="H23" s="31"/>
    </row>
    <row r="24" spans="1:8" ht="33.75">
      <c r="A24" s="16"/>
      <c r="C24" s="5"/>
      <c r="D24" s="17" t="s">
        <v>29</v>
      </c>
      <c r="E24" s="22" t="s">
        <v>30</v>
      </c>
      <c r="F24" s="54" t="s">
        <v>31</v>
      </c>
      <c r="G24" s="55"/>
      <c r="H24" s="31"/>
    </row>
    <row r="25" spans="1:8" ht="22.5">
      <c r="A25" s="16"/>
      <c r="C25" s="5"/>
      <c r="D25" s="17" t="s">
        <v>32</v>
      </c>
      <c r="E25" s="22" t="str">
        <f>"Необходимая валовая выручка на соответствующий период, в том числе с разбивкой по "&amp;IF(flag_NVV="да","полугодиям, тыс руб:","годам, тыс руб:")</f>
        <v>Необходимая валовая выручка на соответствующий период, в том числе с разбивкой по годам, тыс руб:</v>
      </c>
      <c r="F25" s="56">
        <f>SUM(F26:F27)</f>
        <v>55307.44</v>
      </c>
      <c r="G25" s="18"/>
      <c r="H25" s="31"/>
    </row>
    <row r="26" spans="1:8" ht="28.5">
      <c r="A26" s="57" t="s">
        <v>33</v>
      </c>
      <c r="B26" s="27" t="s">
        <v>18</v>
      </c>
      <c r="C26" s="5"/>
      <c r="D26" s="28" t="str">
        <f>A26&amp;"."</f>
        <v>1.6.1.</v>
      </c>
      <c r="E26" s="29" t="s">
        <v>23</v>
      </c>
      <c r="F26" s="41">
        <v>55307.44</v>
      </c>
      <c r="G26" s="18"/>
      <c r="H26" s="31"/>
    </row>
    <row r="27" spans="1:8" ht="15" customHeight="1" hidden="1">
      <c r="A27" s="32"/>
      <c r="C27" s="5"/>
      <c r="D27" s="33"/>
      <c r="E27" s="34" t="s">
        <v>34</v>
      </c>
      <c r="F27" s="58"/>
      <c r="G27" s="36"/>
      <c r="H27" s="59"/>
    </row>
    <row r="28" spans="1:8" ht="22.5">
      <c r="A28" s="16"/>
      <c r="C28" s="5"/>
      <c r="D28" s="17" t="s">
        <v>35</v>
      </c>
      <c r="E28" s="22" t="str">
        <f>"Годовой объем полезного отпуска тепловой энергии (теплоносителя), "&amp;unit_tariff_useful_output</f>
        <v>Годовой объем полезного отпуска тепловой энергии (теплоносителя), тыс Гкал</v>
      </c>
      <c r="F28" s="19"/>
      <c r="G28" s="18"/>
      <c r="H28" s="21">
        <v>0</v>
      </c>
    </row>
    <row r="29" spans="1:8" ht="28.5">
      <c r="A29" s="57" t="s">
        <v>36</v>
      </c>
      <c r="B29" s="27" t="s">
        <v>18</v>
      </c>
      <c r="C29" s="5"/>
      <c r="D29" s="28" t="str">
        <f>A29&amp;"."</f>
        <v>1.7.1.</v>
      </c>
      <c r="E29" s="29" t="str">
        <f>"С "&amp;periodStart&amp;" по "&amp;periodEnd</f>
        <v>С 01.01.2017 по 31.12.2017</v>
      </c>
      <c r="F29" s="41">
        <v>53</v>
      </c>
      <c r="G29" s="18"/>
      <c r="H29" s="31"/>
    </row>
    <row r="30" spans="1:8" ht="15" customHeight="1" hidden="1">
      <c r="A30" s="32"/>
      <c r="C30" s="5"/>
      <c r="D30" s="33"/>
      <c r="E30" s="34" t="s">
        <v>37</v>
      </c>
      <c r="F30" s="60"/>
      <c r="G30" s="18"/>
      <c r="H30" s="18"/>
    </row>
    <row r="31" spans="1:8" ht="56.25">
      <c r="A31" s="61"/>
      <c r="C31" s="5"/>
      <c r="D31" s="17" t="s">
        <v>38</v>
      </c>
      <c r="E31" s="22" t="s">
        <v>39</v>
      </c>
      <c r="F31" s="62">
        <v>3022.45</v>
      </c>
      <c r="G31" s="18"/>
      <c r="H31" s="31"/>
    </row>
    <row r="32" spans="1:8" ht="45">
      <c r="A32" s="16"/>
      <c r="C32" s="5"/>
      <c r="D32" s="17" t="s">
        <v>40</v>
      </c>
      <c r="E32" s="63" t="s">
        <v>41</v>
      </c>
      <c r="F32" s="19"/>
      <c r="G32" s="18"/>
      <c r="H32" s="21">
        <v>0</v>
      </c>
    </row>
    <row r="33" spans="1:8" ht="67.5">
      <c r="A33" s="16"/>
      <c r="C33" s="5"/>
      <c r="D33" s="17" t="s">
        <v>42</v>
      </c>
      <c r="E33" s="22" t="s">
        <v>43</v>
      </c>
      <c r="F33" s="64" t="s">
        <v>44</v>
      </c>
      <c r="G33" s="65"/>
      <c r="H33" s="31" t="s">
        <v>45</v>
      </c>
    </row>
    <row r="34" spans="1:8" ht="67.5">
      <c r="A34" s="16"/>
      <c r="C34" s="5"/>
      <c r="D34" s="17" t="s">
        <v>46</v>
      </c>
      <c r="E34" s="22" t="s">
        <v>47</v>
      </c>
      <c r="F34" s="64" t="s">
        <v>44</v>
      </c>
      <c r="G34" s="55"/>
      <c r="H34" s="31" t="s">
        <v>45</v>
      </c>
    </row>
    <row r="35" spans="1:8" ht="67.5">
      <c r="A35" s="16"/>
      <c r="B35" s="2">
        <v>3</v>
      </c>
      <c r="C35" s="5"/>
      <c r="D35" s="17" t="s">
        <v>48</v>
      </c>
      <c r="E35" s="22" t="s">
        <v>49</v>
      </c>
      <c r="F35" s="64" t="s">
        <v>44</v>
      </c>
      <c r="G35" s="55"/>
      <c r="H35" s="31" t="s">
        <v>45</v>
      </c>
    </row>
    <row r="36" spans="1:8" ht="15" customHeight="1">
      <c r="A36" s="16"/>
      <c r="B36" s="47"/>
      <c r="C36" s="48"/>
      <c r="D36" s="49"/>
      <c r="E36" s="51" t="s">
        <v>50</v>
      </c>
      <c r="F36" s="51"/>
      <c r="G36" s="51"/>
      <c r="H36" s="52"/>
    </row>
    <row r="37" spans="4:8" ht="3" customHeight="1">
      <c r="D37" s="66"/>
      <c r="E37" s="66"/>
      <c r="F37" s="66"/>
      <c r="G37" s="66"/>
      <c r="H37" s="66"/>
    </row>
    <row r="38" spans="4:8" ht="42.75" customHeight="1">
      <c r="D38" s="67" t="s">
        <v>51</v>
      </c>
      <c r="E38" s="68" t="s">
        <v>52</v>
      </c>
      <c r="F38" s="68"/>
      <c r="G38" s="68"/>
      <c r="H38" s="68"/>
    </row>
  </sheetData>
  <sheetProtection password="FA9C" sheet="1" objects="1" scenarios="1" formatColumns="0" formatRows="0"/>
  <mergeCells count="4">
    <mergeCell ref="A16:A21"/>
    <mergeCell ref="E38:H38"/>
    <mergeCell ref="D5:H5"/>
    <mergeCell ref="D6:H6"/>
  </mergeCells>
  <dataValidations count="5">
    <dataValidation type="textLength" operator="lessThanOrEqual" allowBlank="1" showInputMessage="1" showErrorMessage="1" errorTitle="Ошибка" error="Допускается ввод не более 900 символов!" sqref="H31 F33:F35 H33:H35 F23 H16:H20 H11 H13:H14 H22:H27 H29">
      <formula1>900</formula1>
    </dataValidation>
    <dataValidation type="textLength" operator="lessThanOrEqual" allowBlank="1" showInputMessage="1" showErrorMessage="1" prompt="Введите ссылку на сопроводительные материалы, загруженные с помощью &quot;ЕИАС Мониторинг&quot;." errorTitle="Ошибка" error="Допускается ввод не более 900 символов!" sqref="G33:G35 G24 G11">
      <formula1>900</formula1>
    </dataValidation>
    <dataValidation type="decimal" allowBlank="1" showErrorMessage="1" errorTitle="Ошибка" error="Допускается ввод только неотрицательных чисел!" sqref="F31 F22 F26:F27 F14 F16:F20 F29">
      <formula1>0</formula1>
      <formula2>9.99999999999999E+23</formula2>
    </dataValidation>
    <dataValidation type="textLength" operator="lessThanOrEqual" allowBlank="1" showInputMessage="1" showErrorMessage="1" prompt="Введите адрес сайта, не нарушая цвет ячейки /если копируете гиперссылку из браузера, то выполните двойной щелчок по ячейке и только после этого можете вставить скопированный элемент/" errorTitle="Ошибка" error="Допускается ввод не более 900 символов!" sqref="F24">
      <formula1>900</formula1>
    </dataValidation>
    <dataValidation type="list" allowBlank="1" showInputMessage="1" showErrorMessage="1" prompt="Выберите значение из списка" errorTitle="Ошибка" error="Выберите значение из списка" sqref="F13">
      <formula1>kind_of_control_method</formula1>
    </dataValidation>
  </dataValidations>
  <hyperlinks>
    <hyperlink ref="F24" location="'Стандарты'!$F$38" tooltip="Кликните по гиперссылке, чтобы перейти на сайт или отредактировать её" display="http://www.e-disclosure.ru/portal/company.aspx?id=20334"/>
  </hyperlinks>
  <printOptions horizontalCentered="1" verticalCentered="1"/>
  <pageMargins left="0" right="0" top="0" bottom="0" header="0" footer="0.7874015748031497"/>
  <pageSetup blackAndWhite="1" fitToHeight="0" fitToWidth="1" horizontalDpi="600" verticalDpi="600" orientation="portrait" paperSize="9" scale="5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Шахта Березовская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Бадулина Ирина</dc:creator>
  <cp:keywords/>
  <dc:description/>
  <cp:lastModifiedBy>Бадулина Ирина</cp:lastModifiedBy>
  <dcterms:created xsi:type="dcterms:W3CDTF">2016-06-08T06:17:11Z</dcterms:created>
  <dcterms:modified xsi:type="dcterms:W3CDTF">2016-06-08T06:21:17Z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